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課題" sheetId="1" r:id="rId1"/>
    <sheet name="1班" sheetId="2" r:id="rId2"/>
    <sheet name="2班" sheetId="3" r:id="rId3"/>
    <sheet name="3班" sheetId="4" r:id="rId4"/>
    <sheet name="4班" sheetId="5" r:id="rId5"/>
  </sheets>
  <definedNames/>
  <calcPr fullCalcOnLoad="1"/>
</workbook>
</file>

<file path=xl/sharedStrings.xml><?xml version="1.0" encoding="utf-8"?>
<sst xmlns="http://schemas.openxmlformats.org/spreadsheetml/2006/main" count="117" uniqueCount="48">
  <si>
    <t>採土地</t>
  </si>
  <si>
    <t>採土年月日</t>
  </si>
  <si>
    <t>採土深さ</t>
  </si>
  <si>
    <t>(ピクノメータ+土+水) 水温 t</t>
  </si>
  <si>
    <t>(ピクノメータ+蒸留水) 水温 t’</t>
  </si>
  <si>
    <t>t℃の時の土粒子密度</t>
  </si>
  <si>
    <r>
      <t>係数 K</t>
    </r>
    <r>
      <rPr>
        <vertAlign val="subscript"/>
        <sz val="11"/>
        <rFont val="ＭＳ Ｐ明朝"/>
        <family val="1"/>
      </rPr>
      <t xml:space="preserve">1  </t>
    </r>
    <r>
      <rPr>
        <sz val="11"/>
        <rFont val="ＭＳ Ｐ明朝"/>
        <family val="1"/>
      </rPr>
      <t>（t’とtの温度補正(式3.21)）</t>
    </r>
  </si>
  <si>
    <t>例</t>
  </si>
  <si>
    <t>土粒子密度の計算</t>
  </si>
  <si>
    <t>t℃の時の土粒子密度平均値</t>
  </si>
  <si>
    <t>湿土含水比 (%)</t>
  </si>
  <si>
    <t>湿土重(g)</t>
  </si>
  <si>
    <t>(ピクノメータ+湿土)  (g)</t>
  </si>
  <si>
    <t>0-5cm</t>
  </si>
  <si>
    <t>ピクノメータNo.</t>
  </si>
  <si>
    <t>ピクノメータ質量 Wf  (g)</t>
  </si>
  <si>
    <t>(ピクノメータ+蒸留水)質量 Wa’  (g)</t>
  </si>
  <si>
    <t>炉乾土質量 Ws  (g)</t>
  </si>
  <si>
    <t>(ピクノメータ+土+水) 質量 Wb (g)</t>
  </si>
  <si>
    <t>Wa’－Wf  (g)</t>
  </si>
  <si>
    <t>Wa  (g)</t>
  </si>
  <si>
    <t>Ws+（WaーWb)  (g)</t>
  </si>
  <si>
    <t>K2(</t>
  </si>
  <si>
    <t>乾土質量＝ （（ピクノ＋湿土）－Wf)/(1+含水比(%)/100)＝湿土重/(1+含水比(%)/100)</t>
  </si>
  <si>
    <r>
      <t>K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×(Wa’－Wf)  (g)</t>
    </r>
  </si>
  <si>
    <t>班(試料名)</t>
  </si>
  <si>
    <t>0-5cm</t>
  </si>
  <si>
    <t>ピクノメータNo.</t>
  </si>
  <si>
    <t>Wa’－Wf  (g)</t>
  </si>
  <si>
    <r>
      <t>K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×(Wa’－Wf)  (g)</t>
    </r>
  </si>
  <si>
    <t>Wa  (g)</t>
  </si>
  <si>
    <t>Ws+（WaーWb)  (g)</t>
  </si>
  <si>
    <t>K2(</t>
  </si>
  <si>
    <t>土壌名: 黒ぼく土</t>
  </si>
  <si>
    <t>土壌名：立川ローム</t>
  </si>
  <si>
    <t>測定者名：２班</t>
  </si>
  <si>
    <t>測定者名  ４班</t>
  </si>
  <si>
    <t>土壌名  下末吉ローム</t>
  </si>
  <si>
    <t>土壌名  粘土</t>
  </si>
  <si>
    <t>測定者名   3班</t>
  </si>
  <si>
    <t>測定者名: 1班</t>
  </si>
  <si>
    <r>
      <t>係数 K</t>
    </r>
    <r>
      <rPr>
        <vertAlign val="subscript"/>
        <sz val="11"/>
        <rFont val="ＭＳ Ｐ明朝"/>
        <family val="1"/>
      </rPr>
      <t xml:space="preserve">1  </t>
    </r>
    <r>
      <rPr>
        <sz val="11"/>
        <rFont val="ＭＳ Ｐ明朝"/>
        <family val="1"/>
      </rPr>
      <t>（t’とtの温度補正(式2)）</t>
    </r>
  </si>
  <si>
    <t>K2(式(5)の温度補正）</t>
  </si>
  <si>
    <t>ピクノメータで土粒子密度を測定する原理を説明せよ。</t>
  </si>
  <si>
    <t>土粒子密度は，通常小数点以下3桁まで表示することが要求される。今回の測定の精度はその要求に応えられるものか？</t>
  </si>
  <si>
    <t>土の固相の構成を6割石英，3割長石，1割有機物（密度1.3g/cm3)とした時この土の土粒子密度を算出し，測定値を比較せよ。有機物の量が減ると土粒子密度はどうなるか？石英,長石の密度は配布試料の値を使用して良い。</t>
  </si>
  <si>
    <t>各土壌の土粒子密度を求めよ</t>
  </si>
  <si>
    <t>測定した土壌について，温度が5℃，15℃，25℃の時の土粒子密度を試算せよ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</si>
</sst>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0_ "/>
    <numFmt numFmtId="179" formatCode="#,##0.0;[Red]\-#,##0.0"/>
    <numFmt numFmtId="180" formatCode="#,##0.000;[Red]\-#,##0.000"/>
    <numFmt numFmtId="181" formatCode="0.0_ "/>
    <numFmt numFmtId="182" formatCode="#,##0.000_ ;[Red]\-#,##0.00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vertAlign val="subscript"/>
      <sz val="11"/>
      <name val="ＭＳ Ｐ明朝"/>
      <family val="1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12"/>
      <color indexed="12"/>
      <name val="ＭＳ Ｐゴシック"/>
      <family val="3"/>
    </font>
    <font>
      <sz val="12"/>
      <color indexed="12"/>
      <name val="ＭＳ Ｐ明朝"/>
      <family val="1"/>
    </font>
    <font>
      <sz val="12"/>
      <color indexed="17"/>
      <name val="ＭＳ Ｐゴシック"/>
      <family val="3"/>
    </font>
    <font>
      <sz val="11"/>
      <color indexed="17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176" fontId="11" fillId="0" borderId="2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180" fontId="6" fillId="2" borderId="8" xfId="16" applyNumberFormat="1" applyFont="1" applyFill="1" applyBorder="1" applyAlignment="1">
      <alignment horizontal="right" vertical="center"/>
    </xf>
    <xf numFmtId="180" fontId="6" fillId="2" borderId="1" xfId="16" applyNumberFormat="1" applyFont="1" applyFill="1" applyBorder="1" applyAlignment="1">
      <alignment horizontal="right" vertical="center"/>
    </xf>
    <xf numFmtId="180" fontId="6" fillId="2" borderId="17" xfId="16" applyNumberFormat="1" applyFont="1" applyFill="1" applyBorder="1" applyAlignment="1">
      <alignment horizontal="right" vertical="center"/>
    </xf>
    <xf numFmtId="180" fontId="6" fillId="2" borderId="9" xfId="16" applyNumberFormat="1" applyFont="1" applyFill="1" applyBorder="1" applyAlignment="1">
      <alignment horizontal="right" vertical="center"/>
    </xf>
    <xf numFmtId="181" fontId="6" fillId="2" borderId="17" xfId="0" applyNumberFormat="1" applyFont="1" applyFill="1" applyBorder="1" applyAlignment="1">
      <alignment horizontal="right" vertical="center"/>
    </xf>
    <xf numFmtId="181" fontId="6" fillId="2" borderId="1" xfId="0" applyNumberFormat="1" applyFont="1" applyFill="1" applyBorder="1" applyAlignment="1">
      <alignment horizontal="right" vertical="center"/>
    </xf>
    <xf numFmtId="181" fontId="6" fillId="2" borderId="9" xfId="0" applyNumberFormat="1" applyFont="1" applyFill="1" applyBorder="1" applyAlignment="1">
      <alignment horizontal="right" vertical="center"/>
    </xf>
    <xf numFmtId="176" fontId="6" fillId="2" borderId="17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3" borderId="17" xfId="0" applyNumberFormat="1" applyFont="1" applyFill="1" applyBorder="1" applyAlignment="1">
      <alignment horizontal="right" vertical="center"/>
    </xf>
    <xf numFmtId="176" fontId="6" fillId="3" borderId="1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178" fontId="6" fillId="2" borderId="17" xfId="0" applyNumberFormat="1" applyFont="1" applyFill="1" applyBorder="1" applyAlignment="1">
      <alignment horizontal="right" vertical="center"/>
    </xf>
    <xf numFmtId="178" fontId="6" fillId="2" borderId="1" xfId="0" applyNumberFormat="1" applyFont="1" applyFill="1" applyBorder="1" applyAlignment="1">
      <alignment horizontal="right" vertical="center"/>
    </xf>
    <xf numFmtId="178" fontId="6" fillId="3" borderId="1" xfId="0" applyNumberFormat="1" applyFont="1" applyFill="1" applyBorder="1" applyAlignment="1">
      <alignment horizontal="right"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176" fontId="6" fillId="3" borderId="9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4" borderId="11" xfId="0" applyNumberFormat="1" applyFont="1" applyFill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176" fontId="8" fillId="0" borderId="22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right" vertical="center"/>
    </xf>
    <xf numFmtId="177" fontId="6" fillId="2" borderId="1" xfId="0" applyNumberFormat="1" applyFont="1" applyFill="1" applyBorder="1" applyAlignment="1">
      <alignment horizontal="right" vertical="center"/>
    </xf>
    <xf numFmtId="177" fontId="6" fillId="2" borderId="8" xfId="0" applyNumberFormat="1" applyFont="1" applyFill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right" vertical="center"/>
    </xf>
    <xf numFmtId="177" fontId="6" fillId="3" borderId="9" xfId="0" applyNumberFormat="1" applyFont="1" applyFill="1" applyBorder="1" applyAlignment="1">
      <alignment horizontal="right" vertical="center"/>
    </xf>
    <xf numFmtId="177" fontId="6" fillId="2" borderId="17" xfId="0" applyNumberFormat="1" applyFont="1" applyFill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3" borderId="17" xfId="0" applyNumberFormat="1" applyFont="1" applyFill="1" applyBorder="1" applyAlignment="1">
      <alignment horizontal="right" vertical="center"/>
    </xf>
    <xf numFmtId="177" fontId="6" fillId="3" borderId="1" xfId="0" applyNumberFormat="1" applyFont="1" applyFill="1" applyBorder="1" applyAlignment="1">
      <alignment horizontal="right" vertical="center"/>
    </xf>
    <xf numFmtId="177" fontId="6" fillId="4" borderId="9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tabSelected="1" workbookViewId="0" topLeftCell="A1">
      <selection activeCell="B8" sqref="B8"/>
    </sheetView>
  </sheetViews>
  <sheetFormatPr defaultColWidth="9.00390625" defaultRowHeight="13.5"/>
  <cols>
    <col min="2" max="2" width="52.875" style="141" customWidth="1"/>
  </cols>
  <sheetData>
    <row r="3" spans="1:2" ht="13.5">
      <c r="A3">
        <v>0</v>
      </c>
      <c r="B3" s="141" t="s">
        <v>46</v>
      </c>
    </row>
    <row r="4" spans="1:2" ht="13.5">
      <c r="A4">
        <v>1</v>
      </c>
      <c r="B4" s="141" t="s">
        <v>43</v>
      </c>
    </row>
    <row r="5" spans="1:2" ht="27">
      <c r="A5">
        <v>2</v>
      </c>
      <c r="B5" s="141" t="s">
        <v>44</v>
      </c>
    </row>
    <row r="6" spans="1:2" ht="54">
      <c r="A6">
        <v>3</v>
      </c>
      <c r="B6" s="141" t="s">
        <v>45</v>
      </c>
    </row>
    <row r="7" spans="1:2" ht="27">
      <c r="A7">
        <v>4</v>
      </c>
      <c r="B7" s="141" t="s">
        <v>47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88" zoomScaleNormal="88" workbookViewId="0" topLeftCell="A1">
      <selection activeCell="I15" sqref="I15:I16"/>
    </sheetView>
  </sheetViews>
  <sheetFormatPr defaultColWidth="9.00390625" defaultRowHeight="13.5"/>
  <cols>
    <col min="1" max="1" width="31.75390625" style="5" customWidth="1"/>
    <col min="2" max="2" width="7.625" style="4" bestFit="1" customWidth="1"/>
    <col min="3" max="3" width="8.625" style="4" bestFit="1" customWidth="1"/>
    <col min="4" max="6" width="7.625" style="4" bestFit="1" customWidth="1"/>
    <col min="7" max="7" width="7.625" style="4" customWidth="1"/>
    <col min="8" max="8" width="8.625" style="4" bestFit="1" customWidth="1"/>
    <col min="9" max="9" width="7.625" style="4" bestFit="1" customWidth="1"/>
    <col min="10" max="10" width="7.625" style="5" bestFit="1" customWidth="1"/>
    <col min="11" max="11" width="7.50390625" style="5" customWidth="1"/>
    <col min="12" max="15" width="7.625" style="5" bestFit="1" customWidth="1"/>
    <col min="16" max="16384" width="9.00390625" style="5" customWidth="1"/>
  </cols>
  <sheetData>
    <row r="1" spans="1:14" ht="14.25">
      <c r="A1" s="4" t="s">
        <v>8</v>
      </c>
      <c r="N1" s="6"/>
    </row>
    <row r="2" spans="1:14" ht="15" thickBo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K2" s="123" t="s">
        <v>33</v>
      </c>
      <c r="L2" s="123"/>
      <c r="M2" s="123"/>
      <c r="N2" s="123"/>
    </row>
    <row r="3" spans="1:14" ht="22.5" customHeight="1" thickBot="1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K3" s="123" t="s">
        <v>40</v>
      </c>
      <c r="L3" s="123"/>
      <c r="M3" s="123"/>
      <c r="N3" s="123"/>
    </row>
    <row r="4" ht="6.75" customHeight="1" thickBot="1"/>
    <row r="5" spans="1:15" s="71" customFormat="1" ht="20.25" customHeight="1">
      <c r="A5" s="66" t="s">
        <v>25</v>
      </c>
      <c r="B5" s="67" t="s">
        <v>7</v>
      </c>
      <c r="C5" s="68"/>
      <c r="D5" s="69"/>
      <c r="E5" s="121"/>
      <c r="F5" s="122"/>
      <c r="G5" s="122"/>
      <c r="H5" s="122"/>
      <c r="I5" s="68"/>
      <c r="J5" s="70"/>
      <c r="K5" s="70"/>
      <c r="L5" s="70"/>
      <c r="M5" s="70"/>
      <c r="N5" s="119"/>
      <c r="O5" s="120"/>
    </row>
    <row r="6" spans="1:15" s="31" customFormat="1" ht="12">
      <c r="A6" s="26" t="s">
        <v>2</v>
      </c>
      <c r="B6" s="27" t="s">
        <v>26</v>
      </c>
      <c r="C6" s="28"/>
      <c r="D6" s="29"/>
      <c r="E6" s="29"/>
      <c r="F6" s="29"/>
      <c r="G6" s="29"/>
      <c r="H6" s="48"/>
      <c r="I6" s="28"/>
      <c r="J6" s="26"/>
      <c r="K6" s="26"/>
      <c r="L6" s="26"/>
      <c r="M6" s="26"/>
      <c r="N6" s="26"/>
      <c r="O6" s="30"/>
    </row>
    <row r="7" spans="1:15" s="14" customFormat="1" ht="14.25">
      <c r="A7" s="10" t="s">
        <v>27</v>
      </c>
      <c r="B7" s="11">
        <v>110</v>
      </c>
      <c r="C7" s="104">
        <v>20</v>
      </c>
      <c r="D7" s="73">
        <v>40</v>
      </c>
      <c r="E7" s="73">
        <v>86</v>
      </c>
      <c r="F7" s="73">
        <v>90</v>
      </c>
      <c r="G7" s="10"/>
      <c r="H7" s="47"/>
      <c r="I7" s="42"/>
      <c r="J7" s="10"/>
      <c r="K7" s="10"/>
      <c r="L7" s="10"/>
      <c r="M7" s="10"/>
      <c r="N7" s="10"/>
      <c r="O7" s="13"/>
    </row>
    <row r="8" spans="1:15" s="14" customFormat="1" ht="23.25" customHeight="1">
      <c r="A8" s="36" t="s">
        <v>15</v>
      </c>
      <c r="B8" s="11">
        <v>21.742</v>
      </c>
      <c r="C8" s="135">
        <v>31.44</v>
      </c>
      <c r="D8" s="130">
        <v>30.685</v>
      </c>
      <c r="E8" s="133">
        <v>33.368</v>
      </c>
      <c r="F8" s="130">
        <v>30.953</v>
      </c>
      <c r="G8" s="10"/>
      <c r="H8" s="47"/>
      <c r="I8" s="42"/>
      <c r="J8" s="10"/>
      <c r="K8" s="10"/>
      <c r="L8" s="10"/>
      <c r="M8" s="10"/>
      <c r="N8" s="10"/>
      <c r="O8" s="13"/>
    </row>
    <row r="9" spans="1:15" s="14" customFormat="1" ht="23.25" customHeight="1">
      <c r="A9" s="36" t="s">
        <v>16</v>
      </c>
      <c r="B9" s="11">
        <v>70.83</v>
      </c>
      <c r="C9" s="135">
        <v>84.96</v>
      </c>
      <c r="D9" s="130">
        <v>83.762</v>
      </c>
      <c r="E9" s="133">
        <v>86.481</v>
      </c>
      <c r="F9" s="130">
        <v>84.649</v>
      </c>
      <c r="G9" s="10"/>
      <c r="H9" s="47"/>
      <c r="I9" s="42"/>
      <c r="J9" s="10"/>
      <c r="K9" s="10"/>
      <c r="L9" s="10"/>
      <c r="M9" s="10"/>
      <c r="N9" s="10"/>
      <c r="O9" s="13"/>
    </row>
    <row r="10" spans="1:15" s="14" customFormat="1" ht="23.25" customHeight="1">
      <c r="A10" s="36" t="s">
        <v>4</v>
      </c>
      <c r="B10" s="11">
        <v>20</v>
      </c>
      <c r="C10" s="135">
        <v>25.8</v>
      </c>
      <c r="D10" s="130">
        <v>25.8</v>
      </c>
      <c r="E10" s="133">
        <v>25.8</v>
      </c>
      <c r="F10" s="131">
        <v>25.8</v>
      </c>
      <c r="G10" s="10"/>
      <c r="H10" s="47"/>
      <c r="I10" s="42"/>
      <c r="J10" s="10"/>
      <c r="K10" s="10"/>
      <c r="L10" s="10"/>
      <c r="M10" s="10"/>
      <c r="N10" s="10"/>
      <c r="O10" s="13"/>
    </row>
    <row r="11" spans="1:15" s="14" customFormat="1" ht="23.25" customHeight="1">
      <c r="A11" s="3" t="s">
        <v>12</v>
      </c>
      <c r="B11" s="11">
        <v>33.075</v>
      </c>
      <c r="C11" s="135">
        <v>41.556</v>
      </c>
      <c r="D11" s="130">
        <v>40.827</v>
      </c>
      <c r="E11" s="133">
        <v>43.049</v>
      </c>
      <c r="F11" s="130">
        <v>41.28</v>
      </c>
      <c r="G11" s="10"/>
      <c r="H11" s="47"/>
      <c r="I11" s="42"/>
      <c r="J11" s="10"/>
      <c r="K11" s="10"/>
      <c r="L11" s="10"/>
      <c r="M11" s="10"/>
      <c r="N11" s="10"/>
      <c r="O11" s="13"/>
    </row>
    <row r="12" spans="1:15" s="14" customFormat="1" ht="21.75" customHeight="1">
      <c r="A12" s="3" t="s">
        <v>10</v>
      </c>
      <c r="B12" s="11">
        <v>5.2</v>
      </c>
      <c r="C12" s="135">
        <v>12.29</v>
      </c>
      <c r="D12" s="130">
        <v>11.33</v>
      </c>
      <c r="E12" s="133">
        <v>12.5</v>
      </c>
      <c r="F12" s="130">
        <v>13.06</v>
      </c>
      <c r="G12" s="10"/>
      <c r="H12" s="47"/>
      <c r="I12" s="42"/>
      <c r="J12" s="10"/>
      <c r="K12" s="10"/>
      <c r="L12" s="10"/>
      <c r="M12" s="10"/>
      <c r="N12" s="10"/>
      <c r="O12" s="13"/>
    </row>
    <row r="13" spans="1:15" ht="18.75" customHeight="1">
      <c r="A13" s="2" t="s">
        <v>11</v>
      </c>
      <c r="B13" s="8">
        <v>32.515</v>
      </c>
      <c r="C13" s="136">
        <f>C11-C8</f>
        <v>10.115999999999996</v>
      </c>
      <c r="D13" s="132">
        <f>D11-D8</f>
        <v>10.142</v>
      </c>
      <c r="E13" s="137">
        <f>E11-E8</f>
        <v>9.680999999999997</v>
      </c>
      <c r="F13" s="132">
        <v>14.216</v>
      </c>
      <c r="G13" s="15"/>
      <c r="H13" s="16"/>
      <c r="I13" s="49"/>
      <c r="J13" s="15"/>
      <c r="K13" s="15"/>
      <c r="L13" s="15"/>
      <c r="M13" s="15"/>
      <c r="N13" s="15"/>
      <c r="O13" s="17"/>
    </row>
    <row r="14" spans="1:15" s="14" customFormat="1" ht="23.25" customHeight="1">
      <c r="A14" s="3" t="s">
        <v>17</v>
      </c>
      <c r="B14" s="19">
        <f>B13-B8</f>
        <v>10.773</v>
      </c>
      <c r="C14" s="135">
        <v>9.009</v>
      </c>
      <c r="D14" s="130">
        <v>9.032</v>
      </c>
      <c r="E14" s="130">
        <v>8.621</v>
      </c>
      <c r="F14" s="140">
        <v>12.574</v>
      </c>
      <c r="G14" s="18"/>
      <c r="H14" s="140"/>
      <c r="I14" s="50"/>
      <c r="J14" s="18"/>
      <c r="K14" s="18"/>
      <c r="L14" s="18"/>
      <c r="M14" s="18"/>
      <c r="N14" s="18"/>
      <c r="O14" s="62"/>
    </row>
    <row r="15" spans="1:15" s="61" customFormat="1" ht="23.25" customHeight="1">
      <c r="A15" s="72" t="s">
        <v>18</v>
      </c>
      <c r="B15" s="57">
        <v>77.461</v>
      </c>
      <c r="C15" s="138">
        <f>90.639</f>
        <v>90.639</v>
      </c>
      <c r="D15" s="139">
        <v>89.417</v>
      </c>
      <c r="E15" s="139">
        <v>91.904</v>
      </c>
      <c r="F15" s="134">
        <v>90.316</v>
      </c>
      <c r="G15" s="58"/>
      <c r="H15" s="59"/>
      <c r="I15" s="64"/>
      <c r="J15" s="58"/>
      <c r="K15" s="58"/>
      <c r="L15" s="58"/>
      <c r="M15" s="58"/>
      <c r="N15" s="58"/>
      <c r="O15" s="60"/>
    </row>
    <row r="16" spans="1:15" s="14" customFormat="1" ht="23.25" customHeight="1">
      <c r="A16" s="36" t="s">
        <v>3</v>
      </c>
      <c r="B16" s="11">
        <v>20</v>
      </c>
      <c r="C16" s="84">
        <v>24.5</v>
      </c>
      <c r="D16" s="73">
        <v>24.5</v>
      </c>
      <c r="E16" s="73">
        <v>24.5</v>
      </c>
      <c r="F16" s="85">
        <v>24.5</v>
      </c>
      <c r="G16" s="10"/>
      <c r="H16" s="47"/>
      <c r="I16" s="42"/>
      <c r="J16" s="10"/>
      <c r="K16" s="10"/>
      <c r="L16" s="10"/>
      <c r="M16" s="10"/>
      <c r="N16" s="10"/>
      <c r="O16" s="13"/>
    </row>
    <row r="17" spans="1:15" s="61" customFormat="1" ht="23.25" customHeight="1">
      <c r="A17" s="56" t="s">
        <v>6</v>
      </c>
      <c r="B17" s="103">
        <v>1</v>
      </c>
      <c r="C17" s="98">
        <v>1</v>
      </c>
      <c r="D17" s="90">
        <v>1</v>
      </c>
      <c r="E17" s="90">
        <v>1</v>
      </c>
      <c r="F17" s="105">
        <v>1</v>
      </c>
      <c r="G17" s="58"/>
      <c r="H17" s="59"/>
      <c r="I17" s="64"/>
      <c r="J17" s="58"/>
      <c r="K17" s="58"/>
      <c r="L17" s="58"/>
      <c r="M17" s="58"/>
      <c r="N17" s="58"/>
      <c r="O17" s="60"/>
    </row>
    <row r="18" spans="1:15" ht="23.25" customHeight="1">
      <c r="A18" s="1" t="s">
        <v>28</v>
      </c>
      <c r="B18" s="17">
        <f>B9-B8</f>
        <v>49.087999999999994</v>
      </c>
      <c r="C18" s="99">
        <f>C9-C8</f>
        <v>53.519999999999996</v>
      </c>
      <c r="D18" s="87">
        <f>D9-D8</f>
        <v>53.077</v>
      </c>
      <c r="E18" s="87">
        <f>E9-E8</f>
        <v>53.11299999999999</v>
      </c>
      <c r="F18" s="99">
        <f>F9-F8</f>
        <v>53.696</v>
      </c>
      <c r="G18" s="15"/>
      <c r="H18" s="16"/>
      <c r="I18" s="49"/>
      <c r="J18" s="15"/>
      <c r="K18" s="15"/>
      <c r="L18" s="15"/>
      <c r="M18" s="15"/>
      <c r="N18" s="15"/>
      <c r="O18" s="17"/>
    </row>
    <row r="19" spans="1:15" ht="23.25" customHeight="1">
      <c r="A19" s="1" t="s">
        <v>29</v>
      </c>
      <c r="B19" s="17">
        <v>49.09</v>
      </c>
      <c r="C19" s="99">
        <f>C17*C18</f>
        <v>53.519999999999996</v>
      </c>
      <c r="D19" s="87">
        <f>D17*D18</f>
        <v>53.077</v>
      </c>
      <c r="E19" s="87">
        <f>E17*E18</f>
        <v>53.11299999999999</v>
      </c>
      <c r="F19" s="88">
        <f>F17*F18</f>
        <v>53.696</v>
      </c>
      <c r="G19" s="15"/>
      <c r="H19" s="16"/>
      <c r="I19" s="49"/>
      <c r="J19" s="15"/>
      <c r="K19" s="15"/>
      <c r="L19" s="15"/>
      <c r="M19" s="15"/>
      <c r="N19" s="15"/>
      <c r="O19" s="17"/>
    </row>
    <row r="20" spans="1:15" ht="23.25" customHeight="1">
      <c r="A20" s="1" t="s">
        <v>30</v>
      </c>
      <c r="B20" s="102">
        <f>B9*B17</f>
        <v>70.83</v>
      </c>
      <c r="C20" s="106">
        <f>C9*C17</f>
        <v>84.96</v>
      </c>
      <c r="D20" s="107">
        <f>D9*D17</f>
        <v>83.762</v>
      </c>
      <c r="E20" s="107">
        <f>E9*E17</f>
        <v>86.481</v>
      </c>
      <c r="F20" s="106">
        <f>F9*F17</f>
        <v>84.649</v>
      </c>
      <c r="G20" s="15"/>
      <c r="H20" s="16"/>
      <c r="I20" s="49"/>
      <c r="J20" s="15"/>
      <c r="K20" s="15"/>
      <c r="L20" s="15"/>
      <c r="M20" s="15"/>
      <c r="N20" s="15"/>
      <c r="O20" s="17"/>
    </row>
    <row r="21" spans="1:15" ht="23.25" customHeight="1">
      <c r="A21" s="1" t="s">
        <v>31</v>
      </c>
      <c r="B21" s="17">
        <f>B14+(B20-B15)</f>
        <v>4.1419999999999995</v>
      </c>
      <c r="C21" s="99">
        <f>C14+(C20-C15)</f>
        <v>3.3299999999999983</v>
      </c>
      <c r="D21" s="108">
        <f>D14+(D20-D15)</f>
        <v>3.376999999999999</v>
      </c>
      <c r="E21" s="87">
        <f>E14+(E20-E15)</f>
        <v>3.1979999999999986</v>
      </c>
      <c r="F21" s="109">
        <f>F14+(F20-F15)</f>
        <v>6.906999999999998</v>
      </c>
      <c r="G21" s="15"/>
      <c r="H21" s="16"/>
      <c r="I21" s="49"/>
      <c r="J21" s="15"/>
      <c r="K21" s="15"/>
      <c r="L21" s="15"/>
      <c r="M21" s="15"/>
      <c r="N21" s="15"/>
      <c r="O21" s="17"/>
    </row>
    <row r="22" spans="1:15" s="35" customFormat="1" ht="23.25" customHeight="1">
      <c r="A22" s="38" t="s">
        <v>5</v>
      </c>
      <c r="B22" s="44"/>
      <c r="C22" s="110"/>
      <c r="D22" s="111"/>
      <c r="E22" s="111"/>
      <c r="F22" s="129"/>
      <c r="G22" s="34"/>
      <c r="H22" s="39"/>
      <c r="I22" s="51"/>
      <c r="J22" s="34"/>
      <c r="K22" s="34"/>
      <c r="L22" s="34"/>
      <c r="M22" s="34"/>
      <c r="N22" s="34"/>
      <c r="O22" s="44"/>
    </row>
    <row r="23" spans="1:15" ht="14.25">
      <c r="A23" s="33"/>
      <c r="C23" s="112"/>
      <c r="D23" s="107"/>
      <c r="E23" s="113"/>
      <c r="F23" s="113"/>
      <c r="G23" s="7"/>
      <c r="H23" s="41"/>
      <c r="I23" s="52"/>
      <c r="J23" s="40"/>
      <c r="K23" s="40"/>
      <c r="L23" s="7"/>
      <c r="M23" s="7"/>
      <c r="N23" s="40"/>
      <c r="O23" s="53"/>
    </row>
    <row r="24" spans="1:15" s="14" customFormat="1" ht="23.25" customHeight="1">
      <c r="A24" s="20" t="s">
        <v>32</v>
      </c>
      <c r="B24" s="21"/>
      <c r="C24" s="43"/>
      <c r="D24" s="18"/>
      <c r="E24" s="22"/>
      <c r="F24" s="23"/>
      <c r="G24" s="23"/>
      <c r="H24" s="23"/>
      <c r="I24" s="50"/>
      <c r="J24" s="18"/>
      <c r="K24" s="10"/>
      <c r="L24" s="10"/>
      <c r="M24" s="10"/>
      <c r="N24" s="10"/>
      <c r="O24" s="13"/>
    </row>
    <row r="25" spans="2:15" ht="15.75" customHeight="1" thickBot="1">
      <c r="B25" s="16"/>
      <c r="C25" s="46"/>
      <c r="D25" s="24"/>
      <c r="E25" s="24"/>
      <c r="F25" s="24"/>
      <c r="G25" s="24"/>
      <c r="H25" s="24"/>
      <c r="I25" s="54"/>
      <c r="J25" s="25"/>
      <c r="K25" s="25"/>
      <c r="L25" s="25"/>
      <c r="M25" s="25"/>
      <c r="N25" s="25"/>
      <c r="O25" s="55"/>
    </row>
    <row r="26" spans="1:15" ht="14.25">
      <c r="A26" s="33" t="s">
        <v>9</v>
      </c>
      <c r="E26" s="32"/>
      <c r="F26" s="32"/>
      <c r="G26" s="5"/>
      <c r="H26" s="5"/>
      <c r="J26" s="32"/>
      <c r="K26" s="32"/>
      <c r="N26" s="32"/>
      <c r="O26" s="32"/>
    </row>
    <row r="27" ht="14.25">
      <c r="C27" s="4" t="s">
        <v>23</v>
      </c>
    </row>
  </sheetData>
  <mergeCells count="6">
    <mergeCell ref="N5:O5"/>
    <mergeCell ref="E5:H5"/>
    <mergeCell ref="A3:I3"/>
    <mergeCell ref="A2:I2"/>
    <mergeCell ref="K3:N3"/>
    <mergeCell ref="K2:N2"/>
  </mergeCells>
  <printOptions/>
  <pageMargins left="0.4" right="0.49" top="0.47" bottom="0.7874015748031497" header="0.35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="88" zoomScaleNormal="88" workbookViewId="0" topLeftCell="A1">
      <selection activeCell="G28" sqref="G28"/>
    </sheetView>
  </sheetViews>
  <sheetFormatPr defaultColWidth="9.00390625" defaultRowHeight="13.5"/>
  <cols>
    <col min="1" max="1" width="31.75390625" style="5" customWidth="1"/>
    <col min="2" max="2" width="7.625" style="4" bestFit="1" customWidth="1"/>
    <col min="3" max="3" width="8.625" style="4" bestFit="1" customWidth="1"/>
    <col min="4" max="6" width="7.625" style="4" bestFit="1" customWidth="1"/>
    <col min="7" max="7" width="7.625" style="4" customWidth="1"/>
    <col min="8" max="8" width="8.625" style="4" bestFit="1" customWidth="1"/>
    <col min="9" max="9" width="7.625" style="4" bestFit="1" customWidth="1"/>
    <col min="10" max="10" width="7.625" style="5" bestFit="1" customWidth="1"/>
    <col min="11" max="11" width="7.50390625" style="5" customWidth="1"/>
    <col min="12" max="15" width="7.625" style="5" bestFit="1" customWidth="1"/>
    <col min="16" max="16384" width="9.00390625" style="5" customWidth="1"/>
  </cols>
  <sheetData>
    <row r="1" spans="1:14" ht="14.25">
      <c r="A1" s="4" t="s">
        <v>8</v>
      </c>
      <c r="N1" s="6"/>
    </row>
    <row r="2" spans="1:14" ht="15" thickBo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K2" s="123" t="s">
        <v>34</v>
      </c>
      <c r="L2" s="123"/>
      <c r="M2" s="123"/>
      <c r="N2" s="123"/>
    </row>
    <row r="3" spans="1:14" ht="22.5" customHeight="1" thickBot="1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K3" s="123" t="s">
        <v>35</v>
      </c>
      <c r="L3" s="123"/>
      <c r="M3" s="123"/>
      <c r="N3" s="123"/>
    </row>
    <row r="4" ht="6.75" customHeight="1" thickBot="1"/>
    <row r="5" spans="1:15" s="71" customFormat="1" ht="20.25" customHeight="1">
      <c r="A5" s="66" t="s">
        <v>25</v>
      </c>
      <c r="B5" s="67" t="s">
        <v>7</v>
      </c>
      <c r="C5" s="68"/>
      <c r="D5" s="69"/>
      <c r="E5" s="121"/>
      <c r="F5" s="122"/>
      <c r="G5" s="122"/>
      <c r="H5" s="122"/>
      <c r="I5" s="68"/>
      <c r="J5" s="70"/>
      <c r="K5" s="70"/>
      <c r="L5" s="70"/>
      <c r="M5" s="70"/>
      <c r="N5" s="119"/>
      <c r="O5" s="120"/>
    </row>
    <row r="6" spans="1:15" s="31" customFormat="1" ht="12">
      <c r="A6" s="26" t="s">
        <v>2</v>
      </c>
      <c r="B6" s="27" t="s">
        <v>26</v>
      </c>
      <c r="C6" s="28"/>
      <c r="D6" s="29"/>
      <c r="E6" s="29"/>
      <c r="F6" s="29"/>
      <c r="G6" s="29"/>
      <c r="H6" s="48"/>
      <c r="I6" s="28"/>
      <c r="J6" s="26"/>
      <c r="K6" s="26"/>
      <c r="L6" s="26"/>
      <c r="M6" s="26"/>
      <c r="N6" s="26"/>
      <c r="O6" s="30"/>
    </row>
    <row r="7" spans="1:15" s="14" customFormat="1" ht="14.25">
      <c r="A7" s="10" t="s">
        <v>27</v>
      </c>
      <c r="B7" s="11">
        <v>110</v>
      </c>
      <c r="C7" s="42">
        <v>42</v>
      </c>
      <c r="D7" s="12">
        <v>62</v>
      </c>
      <c r="E7" s="10">
        <v>76</v>
      </c>
      <c r="F7" s="10">
        <v>41</v>
      </c>
      <c r="G7" s="10"/>
      <c r="H7" s="47"/>
      <c r="I7" s="42"/>
      <c r="J7" s="10"/>
      <c r="K7" s="10"/>
      <c r="L7" s="10"/>
      <c r="M7" s="10"/>
      <c r="N7" s="10"/>
      <c r="O7" s="13"/>
    </row>
    <row r="8" spans="1:15" s="14" customFormat="1" ht="23.25" customHeight="1">
      <c r="A8" s="36" t="s">
        <v>15</v>
      </c>
      <c r="B8" s="11">
        <v>21.742</v>
      </c>
      <c r="C8" s="81">
        <v>30.946</v>
      </c>
      <c r="D8" s="73">
        <v>32.424</v>
      </c>
      <c r="E8" s="73">
        <v>31.8</v>
      </c>
      <c r="F8" s="85">
        <v>31.362</v>
      </c>
      <c r="G8" s="10"/>
      <c r="H8" s="47"/>
      <c r="I8" s="42"/>
      <c r="J8" s="10"/>
      <c r="K8" s="10"/>
      <c r="L8" s="10"/>
      <c r="M8" s="10"/>
      <c r="N8" s="10"/>
      <c r="O8" s="13"/>
    </row>
    <row r="9" spans="1:15" s="14" customFormat="1" ht="23.25" customHeight="1">
      <c r="A9" s="36" t="s">
        <v>16</v>
      </c>
      <c r="B9" s="11">
        <v>70.83</v>
      </c>
      <c r="C9" s="81">
        <v>82.536</v>
      </c>
      <c r="D9" s="73">
        <v>85.915</v>
      </c>
      <c r="E9" s="85">
        <v>84.919</v>
      </c>
      <c r="F9" s="85">
        <v>84.775</v>
      </c>
      <c r="G9" s="10"/>
      <c r="H9" s="47"/>
      <c r="I9" s="42"/>
      <c r="J9" s="10"/>
      <c r="K9" s="10"/>
      <c r="L9" s="10"/>
      <c r="M9" s="10"/>
      <c r="N9" s="10"/>
      <c r="O9" s="13"/>
    </row>
    <row r="10" spans="1:15" s="14" customFormat="1" ht="23.25" customHeight="1">
      <c r="A10" s="36" t="s">
        <v>4</v>
      </c>
      <c r="B10" s="11">
        <v>20</v>
      </c>
      <c r="C10" s="81">
        <v>26</v>
      </c>
      <c r="D10" s="82">
        <v>26</v>
      </c>
      <c r="E10" s="83">
        <v>26</v>
      </c>
      <c r="F10" s="83">
        <v>26</v>
      </c>
      <c r="G10" s="10"/>
      <c r="H10" s="47"/>
      <c r="I10" s="42"/>
      <c r="J10" s="10"/>
      <c r="K10" s="10"/>
      <c r="L10" s="10"/>
      <c r="M10" s="10"/>
      <c r="N10" s="10"/>
      <c r="O10" s="13"/>
    </row>
    <row r="11" spans="1:15" s="14" customFormat="1" ht="23.25" customHeight="1">
      <c r="A11" s="3" t="s">
        <v>12</v>
      </c>
      <c r="B11" s="11">
        <v>33.075</v>
      </c>
      <c r="C11" s="81">
        <v>40.866</v>
      </c>
      <c r="D11" s="73">
        <v>42.071</v>
      </c>
      <c r="E11" s="85">
        <v>40.971</v>
      </c>
      <c r="F11" s="85">
        <v>41.308</v>
      </c>
      <c r="G11" s="10"/>
      <c r="H11" s="47"/>
      <c r="I11" s="42"/>
      <c r="J11" s="10"/>
      <c r="K11" s="10"/>
      <c r="L11" s="10"/>
      <c r="M11" s="10"/>
      <c r="N11" s="10"/>
      <c r="O11" s="13"/>
    </row>
    <row r="12" spans="1:15" s="14" customFormat="1" ht="21.75" customHeight="1">
      <c r="A12" s="3" t="s">
        <v>10</v>
      </c>
      <c r="B12" s="11">
        <v>5.2</v>
      </c>
      <c r="C12" s="84">
        <v>3.89</v>
      </c>
      <c r="D12" s="73">
        <v>3.89</v>
      </c>
      <c r="E12" s="85">
        <v>3.89</v>
      </c>
      <c r="F12" s="85">
        <v>3.89</v>
      </c>
      <c r="G12" s="10"/>
      <c r="H12" s="47"/>
      <c r="I12" s="42"/>
      <c r="J12" s="10"/>
      <c r="K12" s="10"/>
      <c r="L12" s="10"/>
      <c r="M12" s="10"/>
      <c r="N12" s="10"/>
      <c r="O12" s="13"/>
    </row>
    <row r="13" spans="1:15" ht="18.75" customHeight="1">
      <c r="A13" s="2" t="s">
        <v>11</v>
      </c>
      <c r="B13" s="8">
        <v>32.515</v>
      </c>
      <c r="C13" s="86">
        <v>9.92</v>
      </c>
      <c r="D13" s="87">
        <v>9.547</v>
      </c>
      <c r="E13" s="88">
        <v>9.171</v>
      </c>
      <c r="F13" s="88">
        <v>9.946</v>
      </c>
      <c r="G13" s="15"/>
      <c r="H13" s="16"/>
      <c r="I13" s="49"/>
      <c r="J13" s="15"/>
      <c r="K13" s="15"/>
      <c r="L13" s="15"/>
      <c r="M13" s="15"/>
      <c r="N13" s="15"/>
      <c r="O13" s="17"/>
    </row>
    <row r="14" spans="1:15" s="14" customFormat="1" ht="23.25" customHeight="1">
      <c r="A14" s="3" t="s">
        <v>17</v>
      </c>
      <c r="B14" s="19">
        <f>B13-B8</f>
        <v>10.773</v>
      </c>
      <c r="C14" s="81">
        <v>9.5485</v>
      </c>
      <c r="D14" s="82">
        <v>9.189</v>
      </c>
      <c r="E14" s="83">
        <v>8.828</v>
      </c>
      <c r="F14" s="83">
        <v>9.501</v>
      </c>
      <c r="G14" s="18"/>
      <c r="H14" s="19"/>
      <c r="I14" s="50"/>
      <c r="J14" s="18"/>
      <c r="K14" s="18"/>
      <c r="L14" s="18"/>
      <c r="M14" s="18"/>
      <c r="N14" s="18"/>
      <c r="O14" s="62"/>
    </row>
    <row r="15" spans="1:15" s="61" customFormat="1" ht="23.25" customHeight="1">
      <c r="A15" s="72" t="s">
        <v>18</v>
      </c>
      <c r="B15" s="114">
        <v>77.461</v>
      </c>
      <c r="C15" s="98">
        <v>88.661</v>
      </c>
      <c r="D15" s="90">
        <v>91.866</v>
      </c>
      <c r="E15" s="91">
        <v>90.586</v>
      </c>
      <c r="F15" s="91">
        <v>90.911</v>
      </c>
      <c r="G15" s="58"/>
      <c r="H15" s="59"/>
      <c r="I15" s="64"/>
      <c r="J15" s="58"/>
      <c r="K15" s="58"/>
      <c r="L15" s="58"/>
      <c r="M15" s="58"/>
      <c r="N15" s="58"/>
      <c r="O15" s="60"/>
    </row>
    <row r="16" spans="1:15" s="14" customFormat="1" ht="23.25" customHeight="1">
      <c r="A16" s="36" t="s">
        <v>3</v>
      </c>
      <c r="B16" s="115">
        <v>20</v>
      </c>
      <c r="C16" s="117">
        <v>24.5</v>
      </c>
      <c r="D16" s="73">
        <v>24.5</v>
      </c>
      <c r="E16" s="85">
        <v>24.5</v>
      </c>
      <c r="F16" s="85">
        <v>24.5</v>
      </c>
      <c r="G16" s="10"/>
      <c r="H16" s="47"/>
      <c r="I16" s="42"/>
      <c r="J16" s="10"/>
      <c r="K16" s="10"/>
      <c r="L16" s="10"/>
      <c r="M16" s="10"/>
      <c r="N16" s="10"/>
      <c r="O16" s="13"/>
    </row>
    <row r="17" spans="1:15" s="61" customFormat="1" ht="23.25" customHeight="1">
      <c r="A17" s="56" t="s">
        <v>41</v>
      </c>
      <c r="B17" s="103">
        <v>1</v>
      </c>
      <c r="C17" s="98">
        <v>1</v>
      </c>
      <c r="D17" s="90">
        <v>1</v>
      </c>
      <c r="E17" s="105">
        <v>1</v>
      </c>
      <c r="F17" s="105">
        <v>1</v>
      </c>
      <c r="G17" s="58"/>
      <c r="H17" s="59"/>
      <c r="I17" s="64"/>
      <c r="J17" s="58"/>
      <c r="K17" s="58"/>
      <c r="L17" s="58"/>
      <c r="M17" s="58"/>
      <c r="N17" s="58"/>
      <c r="O17" s="60"/>
    </row>
    <row r="18" spans="1:15" ht="23.25" customHeight="1">
      <c r="A18" s="1" t="s">
        <v>28</v>
      </c>
      <c r="B18" s="17">
        <f>B9-B8</f>
        <v>49.087999999999994</v>
      </c>
      <c r="C18" s="99">
        <f>C9-C8</f>
        <v>51.59</v>
      </c>
      <c r="D18" s="87">
        <f>D9-D8</f>
        <v>53.49100000000001</v>
      </c>
      <c r="E18" s="88">
        <f>E9-E8</f>
        <v>53.119</v>
      </c>
      <c r="F18" s="99">
        <f>F9-F8</f>
        <v>53.41300000000001</v>
      </c>
      <c r="G18" s="15"/>
      <c r="H18" s="16"/>
      <c r="I18" s="49"/>
      <c r="J18" s="15"/>
      <c r="K18" s="15"/>
      <c r="L18" s="15"/>
      <c r="M18" s="15"/>
      <c r="N18" s="15"/>
      <c r="O18" s="17"/>
    </row>
    <row r="19" spans="1:15" ht="23.25" customHeight="1">
      <c r="A19" s="1" t="s">
        <v>29</v>
      </c>
      <c r="B19" s="17">
        <v>49.09</v>
      </c>
      <c r="C19" s="99">
        <f>C17*C18</f>
        <v>51.59</v>
      </c>
      <c r="D19" s="87">
        <f>D17*D18</f>
        <v>53.49100000000001</v>
      </c>
      <c r="E19" s="88">
        <f>E17*E18</f>
        <v>53.119</v>
      </c>
      <c r="F19" s="88">
        <f>F17*F18</f>
        <v>53.41300000000001</v>
      </c>
      <c r="G19" s="15"/>
      <c r="H19" s="16"/>
      <c r="I19" s="49"/>
      <c r="J19" s="15"/>
      <c r="K19" s="15"/>
      <c r="L19" s="15"/>
      <c r="M19" s="15"/>
      <c r="N19" s="15"/>
      <c r="O19" s="17"/>
    </row>
    <row r="20" spans="1:15" ht="23.25" customHeight="1">
      <c r="A20" s="1" t="s">
        <v>30</v>
      </c>
      <c r="B20" s="102">
        <f>B9*B17</f>
        <v>70.83</v>
      </c>
      <c r="C20" s="106">
        <f>C9*C17</f>
        <v>82.536</v>
      </c>
      <c r="D20" s="107">
        <f>D9*D17</f>
        <v>85.915</v>
      </c>
      <c r="E20" s="118">
        <f>E9*E17</f>
        <v>84.919</v>
      </c>
      <c r="F20" s="106">
        <f>F9*F17</f>
        <v>84.775</v>
      </c>
      <c r="G20" s="15"/>
      <c r="H20" s="16"/>
      <c r="I20" s="49"/>
      <c r="J20" s="15"/>
      <c r="K20" s="15"/>
      <c r="L20" s="15"/>
      <c r="M20" s="15"/>
      <c r="N20" s="15"/>
      <c r="O20" s="17"/>
    </row>
    <row r="21" spans="1:15" ht="23.25" customHeight="1">
      <c r="A21" s="1" t="s">
        <v>31</v>
      </c>
      <c r="B21" s="17">
        <f>B14+(B20-B15)</f>
        <v>4.1419999999999995</v>
      </c>
      <c r="C21" s="99">
        <f>C14+(C20-C15)</f>
        <v>3.4235000000000007</v>
      </c>
      <c r="D21" s="87">
        <f>D14+(D20-D15)</f>
        <v>3.2380000000000067</v>
      </c>
      <c r="E21" s="99">
        <f>E14+(E20-E15)</f>
        <v>3.160999999999998</v>
      </c>
      <c r="F21" s="108">
        <f>F14+(F20-F15)</f>
        <v>3.3650000000000038</v>
      </c>
      <c r="G21" s="15"/>
      <c r="H21" s="16"/>
      <c r="I21" s="49"/>
      <c r="J21" s="15"/>
      <c r="K21" s="15"/>
      <c r="L21" s="15"/>
      <c r="M21" s="15"/>
      <c r="N21" s="15"/>
      <c r="O21" s="17"/>
    </row>
    <row r="22" spans="1:15" s="35" customFormat="1" ht="23.25" customHeight="1">
      <c r="A22" s="38" t="s">
        <v>5</v>
      </c>
      <c r="B22" s="44"/>
      <c r="C22" s="101"/>
      <c r="D22" s="39"/>
      <c r="E22" s="39"/>
      <c r="F22" s="39"/>
      <c r="G22" s="34"/>
      <c r="H22" s="39"/>
      <c r="I22" s="51"/>
      <c r="J22" s="34"/>
      <c r="K22" s="34"/>
      <c r="L22" s="34"/>
      <c r="M22" s="34"/>
      <c r="N22" s="34"/>
      <c r="O22" s="44"/>
    </row>
    <row r="23" spans="1:15" ht="14.25">
      <c r="A23" s="33"/>
      <c r="B23" s="116"/>
      <c r="C23" s="45"/>
      <c r="D23" s="9"/>
      <c r="E23" s="40"/>
      <c r="F23" s="40"/>
      <c r="G23" s="7"/>
      <c r="H23" s="41"/>
      <c r="I23" s="52"/>
      <c r="J23" s="40"/>
      <c r="K23" s="40"/>
      <c r="L23" s="7"/>
      <c r="M23" s="7"/>
      <c r="N23" s="40"/>
      <c r="O23" s="53"/>
    </row>
    <row r="24" spans="1:15" s="14" customFormat="1" ht="23.25" customHeight="1">
      <c r="A24" s="20" t="s">
        <v>42</v>
      </c>
      <c r="B24" s="19"/>
      <c r="C24" s="127"/>
      <c r="D24" s="128"/>
      <c r="E24" s="128"/>
      <c r="F24" s="126"/>
      <c r="G24" s="23"/>
      <c r="H24" s="23"/>
      <c r="I24" s="50"/>
      <c r="J24" s="18"/>
      <c r="K24" s="10"/>
      <c r="L24" s="10"/>
      <c r="M24" s="10"/>
      <c r="N24" s="10"/>
      <c r="O24" s="13"/>
    </row>
    <row r="25" spans="2:15" ht="15.75" customHeight="1" thickBot="1">
      <c r="B25" s="16"/>
      <c r="C25" s="124"/>
      <c r="D25" s="125"/>
      <c r="E25" s="125"/>
      <c r="F25" s="125"/>
      <c r="G25" s="24"/>
      <c r="H25" s="24"/>
      <c r="I25" s="54"/>
      <c r="J25" s="25"/>
      <c r="K25" s="25"/>
      <c r="L25" s="25"/>
      <c r="M25" s="25"/>
      <c r="N25" s="25"/>
      <c r="O25" s="55"/>
    </row>
    <row r="26" spans="1:15" ht="14.25">
      <c r="A26" s="33" t="s">
        <v>9</v>
      </c>
      <c r="E26" s="32"/>
      <c r="F26" s="32"/>
      <c r="G26" s="5"/>
      <c r="H26" s="5"/>
      <c r="J26" s="32"/>
      <c r="K26" s="32"/>
      <c r="N26" s="32"/>
      <c r="O26" s="32"/>
    </row>
    <row r="27" ht="14.25">
      <c r="C27" s="4" t="s">
        <v>23</v>
      </c>
    </row>
  </sheetData>
  <mergeCells count="6">
    <mergeCell ref="N5:O5"/>
    <mergeCell ref="E5:H5"/>
    <mergeCell ref="A3:I3"/>
    <mergeCell ref="A2:I2"/>
    <mergeCell ref="K3:N3"/>
    <mergeCell ref="K2:N2"/>
  </mergeCells>
  <printOptions/>
  <pageMargins left="0.4" right="0.49" top="0.47" bottom="0.7874015748031497" header="0.35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="88" zoomScaleNormal="88" workbookViewId="0" topLeftCell="B1">
      <selection activeCell="K4" sqref="K4"/>
    </sheetView>
  </sheetViews>
  <sheetFormatPr defaultColWidth="9.00390625" defaultRowHeight="13.5"/>
  <cols>
    <col min="1" max="1" width="31.75390625" style="5" customWidth="1"/>
    <col min="2" max="2" width="7.625" style="4" bestFit="1" customWidth="1"/>
    <col min="3" max="3" width="8.625" style="4" bestFit="1" customWidth="1"/>
    <col min="4" max="6" width="7.625" style="4" bestFit="1" customWidth="1"/>
    <col min="7" max="7" width="7.625" style="4" customWidth="1"/>
    <col min="8" max="8" width="8.625" style="4" bestFit="1" customWidth="1"/>
    <col min="9" max="9" width="7.625" style="4" bestFit="1" customWidth="1"/>
    <col min="10" max="10" width="7.625" style="5" bestFit="1" customWidth="1"/>
    <col min="11" max="11" width="7.50390625" style="5" customWidth="1"/>
    <col min="12" max="15" width="7.625" style="5" bestFit="1" customWidth="1"/>
    <col min="16" max="16384" width="9.00390625" style="5" customWidth="1"/>
  </cols>
  <sheetData>
    <row r="1" spans="1:14" ht="14.25">
      <c r="A1" s="4" t="s">
        <v>8</v>
      </c>
      <c r="N1" s="6"/>
    </row>
    <row r="2" spans="1:14" ht="15" thickBo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K2" s="123" t="s">
        <v>38</v>
      </c>
      <c r="L2" s="123"/>
      <c r="M2" s="123"/>
      <c r="N2" s="123"/>
    </row>
    <row r="3" spans="1:14" ht="22.5" customHeight="1" thickBot="1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K3" s="123" t="s">
        <v>39</v>
      </c>
      <c r="L3" s="123"/>
      <c r="M3" s="123"/>
      <c r="N3" s="123"/>
    </row>
    <row r="4" ht="6.75" customHeight="1" thickBot="1"/>
    <row r="5" spans="1:15" s="71" customFormat="1" ht="20.25" customHeight="1">
      <c r="A5" s="66" t="s">
        <v>25</v>
      </c>
      <c r="B5" s="67" t="s">
        <v>7</v>
      </c>
      <c r="C5" s="68"/>
      <c r="D5" s="69"/>
      <c r="E5" s="121"/>
      <c r="F5" s="122"/>
      <c r="G5" s="122"/>
      <c r="H5" s="122"/>
      <c r="I5" s="68"/>
      <c r="J5" s="70"/>
      <c r="K5" s="70"/>
      <c r="L5" s="70"/>
      <c r="M5" s="70"/>
      <c r="N5" s="119"/>
      <c r="O5" s="120"/>
    </row>
    <row r="6" spans="1:15" s="31" customFormat="1" ht="12">
      <c r="A6" s="26" t="s">
        <v>2</v>
      </c>
      <c r="B6" s="27" t="s">
        <v>13</v>
      </c>
      <c r="C6" s="28"/>
      <c r="D6" s="29"/>
      <c r="E6" s="29"/>
      <c r="F6" s="29"/>
      <c r="G6" s="29"/>
      <c r="H6" s="48"/>
      <c r="I6" s="28"/>
      <c r="J6" s="26"/>
      <c r="K6" s="26"/>
      <c r="L6" s="26"/>
      <c r="M6" s="26"/>
      <c r="N6" s="26"/>
      <c r="O6" s="30"/>
    </row>
    <row r="7" spans="1:15" s="14" customFormat="1" ht="14.25">
      <c r="A7" s="10" t="s">
        <v>14</v>
      </c>
      <c r="B7" s="11">
        <v>110</v>
      </c>
      <c r="C7" s="42">
        <v>47</v>
      </c>
      <c r="D7" s="12">
        <v>25</v>
      </c>
      <c r="E7" s="12">
        <v>65</v>
      </c>
      <c r="F7" s="10"/>
      <c r="G7" s="10"/>
      <c r="H7" s="47"/>
      <c r="I7" s="42"/>
      <c r="J7" s="10"/>
      <c r="K7" s="10"/>
      <c r="L7" s="10"/>
      <c r="M7" s="10"/>
      <c r="N7" s="10"/>
      <c r="O7" s="13"/>
    </row>
    <row r="8" spans="1:15" s="14" customFormat="1" ht="23.25" customHeight="1">
      <c r="A8" s="36" t="s">
        <v>15</v>
      </c>
      <c r="B8" s="11">
        <v>21.742</v>
      </c>
      <c r="C8" s="74">
        <v>33.872</v>
      </c>
      <c r="D8" s="75">
        <v>30.592</v>
      </c>
      <c r="E8" s="75">
        <v>32.33</v>
      </c>
      <c r="F8" s="10"/>
      <c r="G8" s="10"/>
      <c r="H8" s="47"/>
      <c r="I8" s="42"/>
      <c r="J8" s="10"/>
      <c r="K8" s="10"/>
      <c r="L8" s="10"/>
      <c r="M8" s="10"/>
      <c r="N8" s="10"/>
      <c r="O8" s="13"/>
    </row>
    <row r="9" spans="1:15" s="14" customFormat="1" ht="23.25" customHeight="1">
      <c r="A9" s="36" t="s">
        <v>16</v>
      </c>
      <c r="B9" s="11">
        <v>70.83</v>
      </c>
      <c r="C9" s="76">
        <v>84.062</v>
      </c>
      <c r="D9" s="75">
        <v>84.289</v>
      </c>
      <c r="E9" s="77">
        <v>85.74</v>
      </c>
      <c r="F9" s="10"/>
      <c r="G9" s="10"/>
      <c r="H9" s="47"/>
      <c r="I9" s="42"/>
      <c r="J9" s="10"/>
      <c r="K9" s="10"/>
      <c r="L9" s="10"/>
      <c r="M9" s="10"/>
      <c r="N9" s="10"/>
      <c r="O9" s="13"/>
    </row>
    <row r="10" spans="1:15" s="14" customFormat="1" ht="23.25" customHeight="1">
      <c r="A10" s="36" t="s">
        <v>4</v>
      </c>
      <c r="B10" s="11">
        <v>20</v>
      </c>
      <c r="C10" s="78">
        <v>26.5</v>
      </c>
      <c r="D10" s="79">
        <v>26.5</v>
      </c>
      <c r="E10" s="80">
        <v>26.5</v>
      </c>
      <c r="F10" s="10"/>
      <c r="G10" s="10"/>
      <c r="H10" s="47"/>
      <c r="I10" s="42"/>
      <c r="J10" s="10"/>
      <c r="K10" s="10"/>
      <c r="L10" s="10"/>
      <c r="M10" s="10"/>
      <c r="N10" s="10"/>
      <c r="O10" s="13"/>
    </row>
    <row r="11" spans="1:15" s="14" customFormat="1" ht="23.25" customHeight="1">
      <c r="A11" s="3" t="s">
        <v>12</v>
      </c>
      <c r="B11" s="11">
        <v>33.075</v>
      </c>
      <c r="C11" s="81">
        <v>43.875</v>
      </c>
      <c r="D11" s="82">
        <v>40.592</v>
      </c>
      <c r="E11" s="83">
        <v>42.33</v>
      </c>
      <c r="F11" s="10"/>
      <c r="G11" s="10"/>
      <c r="H11" s="47"/>
      <c r="I11" s="42"/>
      <c r="J11" s="10"/>
      <c r="K11" s="10"/>
      <c r="L11" s="10"/>
      <c r="M11" s="10"/>
      <c r="N11" s="10"/>
      <c r="O11" s="13"/>
    </row>
    <row r="12" spans="1:15" s="14" customFormat="1" ht="21.75" customHeight="1">
      <c r="A12" s="3" t="s">
        <v>10</v>
      </c>
      <c r="B12" s="11">
        <v>5.2</v>
      </c>
      <c r="C12" s="84">
        <v>8.79</v>
      </c>
      <c r="D12" s="73">
        <v>8.79</v>
      </c>
      <c r="E12" s="85">
        <v>8.79</v>
      </c>
      <c r="F12" s="10"/>
      <c r="G12" s="10"/>
      <c r="H12" s="47"/>
      <c r="I12" s="42"/>
      <c r="J12" s="10"/>
      <c r="K12" s="10"/>
      <c r="L12" s="10"/>
      <c r="M12" s="10"/>
      <c r="N12" s="10"/>
      <c r="O12" s="13"/>
    </row>
    <row r="13" spans="1:15" ht="18.75" customHeight="1">
      <c r="A13" s="2" t="s">
        <v>11</v>
      </c>
      <c r="B13" s="8">
        <v>32.515</v>
      </c>
      <c r="C13" s="86">
        <v>10.003</v>
      </c>
      <c r="D13" s="87">
        <v>10.003</v>
      </c>
      <c r="E13" s="88">
        <v>10.003</v>
      </c>
      <c r="F13" s="15"/>
      <c r="G13" s="15"/>
      <c r="H13" s="16"/>
      <c r="I13" s="49"/>
      <c r="J13" s="15"/>
      <c r="K13" s="15"/>
      <c r="L13" s="15"/>
      <c r="M13" s="15"/>
      <c r="N13" s="15"/>
      <c r="O13" s="17"/>
    </row>
    <row r="14" spans="1:15" s="14" customFormat="1" ht="23.25" customHeight="1">
      <c r="A14" s="3" t="s">
        <v>17</v>
      </c>
      <c r="B14" s="19">
        <f>B13-B8</f>
        <v>10.773</v>
      </c>
      <c r="C14" s="81">
        <v>9.195</v>
      </c>
      <c r="D14" s="82">
        <v>9.192</v>
      </c>
      <c r="E14" s="83">
        <v>9.192</v>
      </c>
      <c r="F14" s="18"/>
      <c r="G14" s="18"/>
      <c r="H14" s="19"/>
      <c r="I14" s="50"/>
      <c r="J14" s="18"/>
      <c r="K14" s="18"/>
      <c r="L14" s="18"/>
      <c r="M14" s="18"/>
      <c r="N14" s="18"/>
      <c r="O14" s="62"/>
    </row>
    <row r="15" spans="1:15" s="61" customFormat="1" ht="23.25" customHeight="1">
      <c r="A15" s="63" t="s">
        <v>18</v>
      </c>
      <c r="B15" s="57">
        <v>77.461</v>
      </c>
      <c r="C15" s="89">
        <v>89.954</v>
      </c>
      <c r="D15" s="90">
        <v>90.165</v>
      </c>
      <c r="E15" s="91">
        <v>91.654</v>
      </c>
      <c r="F15" s="58"/>
      <c r="G15" s="58"/>
      <c r="H15" s="59"/>
      <c r="I15" s="64"/>
      <c r="J15" s="58"/>
      <c r="K15" s="58"/>
      <c r="L15" s="58"/>
      <c r="M15" s="58"/>
      <c r="N15" s="58"/>
      <c r="O15" s="60"/>
    </row>
    <row r="16" spans="1:15" s="14" customFormat="1" ht="23.25" customHeight="1">
      <c r="A16" s="37" t="s">
        <v>3</v>
      </c>
      <c r="B16" s="11">
        <v>20</v>
      </c>
      <c r="C16" s="84">
        <v>24.5</v>
      </c>
      <c r="D16" s="73">
        <v>24.5</v>
      </c>
      <c r="E16" s="85">
        <v>24.5</v>
      </c>
      <c r="F16" s="10"/>
      <c r="G16" s="10"/>
      <c r="H16" s="47"/>
      <c r="I16" s="42"/>
      <c r="J16" s="10"/>
      <c r="K16" s="10"/>
      <c r="L16" s="10"/>
      <c r="M16" s="10"/>
      <c r="N16" s="10"/>
      <c r="O16" s="13"/>
    </row>
    <row r="17" spans="1:15" s="61" customFormat="1" ht="23.25" customHeight="1">
      <c r="A17" s="56" t="s">
        <v>6</v>
      </c>
      <c r="B17" s="65">
        <v>1</v>
      </c>
      <c r="C17" s="89">
        <v>1.0005</v>
      </c>
      <c r="D17" s="90">
        <v>1.001</v>
      </c>
      <c r="E17" s="91">
        <v>1.001</v>
      </c>
      <c r="F17" s="58"/>
      <c r="G17" s="58"/>
      <c r="H17" s="59"/>
      <c r="I17" s="64"/>
      <c r="J17" s="58"/>
      <c r="K17" s="58"/>
      <c r="L17" s="58"/>
      <c r="M17" s="58"/>
      <c r="N17" s="58"/>
      <c r="O17" s="60"/>
    </row>
    <row r="18" spans="1:15" ht="23.25" customHeight="1">
      <c r="A18" s="1" t="s">
        <v>19</v>
      </c>
      <c r="B18" s="16">
        <f>B9-B8</f>
        <v>49.087999999999994</v>
      </c>
      <c r="C18" s="86">
        <v>50.19</v>
      </c>
      <c r="D18" s="87">
        <v>53.697</v>
      </c>
      <c r="E18" s="88">
        <v>53.41</v>
      </c>
      <c r="F18" s="15"/>
      <c r="G18" s="15"/>
      <c r="H18" s="16"/>
      <c r="I18" s="49"/>
      <c r="J18" s="15"/>
      <c r="K18" s="15"/>
      <c r="L18" s="15"/>
      <c r="M18" s="15"/>
      <c r="N18" s="15"/>
      <c r="O18" s="17"/>
    </row>
    <row r="19" spans="1:15" ht="23.25" customHeight="1">
      <c r="A19" s="1" t="s">
        <v>24</v>
      </c>
      <c r="B19" s="16">
        <v>49.09</v>
      </c>
      <c r="C19" s="86">
        <v>50.216</v>
      </c>
      <c r="D19" s="87">
        <v>53.724</v>
      </c>
      <c r="E19" s="88">
        <v>53.438</v>
      </c>
      <c r="F19" s="15"/>
      <c r="G19" s="15"/>
      <c r="H19" s="16"/>
      <c r="I19" s="49"/>
      <c r="J19" s="15"/>
      <c r="K19" s="15"/>
      <c r="L19" s="15"/>
      <c r="M19" s="15"/>
      <c r="N19" s="15"/>
      <c r="O19" s="17"/>
    </row>
    <row r="20" spans="1:15" ht="23.25" customHeight="1">
      <c r="A20" s="1" t="s">
        <v>20</v>
      </c>
      <c r="B20" s="8">
        <f>B9*B17</f>
        <v>70.83</v>
      </c>
      <c r="C20" s="86">
        <v>84.088</v>
      </c>
      <c r="D20" s="87">
        <v>84.316</v>
      </c>
      <c r="E20" s="88">
        <v>85.768</v>
      </c>
      <c r="F20" s="15"/>
      <c r="G20" s="15"/>
      <c r="H20" s="16"/>
      <c r="I20" s="49"/>
      <c r="J20" s="15"/>
      <c r="K20" s="15"/>
      <c r="L20" s="15"/>
      <c r="M20" s="15"/>
      <c r="N20" s="15"/>
      <c r="O20" s="17"/>
    </row>
    <row r="21" spans="1:15" ht="23.25" customHeight="1">
      <c r="A21" s="1" t="s">
        <v>21</v>
      </c>
      <c r="B21" s="16">
        <f>B14+(B20-B15)</f>
        <v>4.1419999999999995</v>
      </c>
      <c r="C21" s="92">
        <v>3.329</v>
      </c>
      <c r="D21" s="87">
        <v>3.343</v>
      </c>
      <c r="E21" s="87">
        <v>3.306</v>
      </c>
      <c r="F21" s="15"/>
      <c r="G21" s="15"/>
      <c r="H21" s="16"/>
      <c r="I21" s="49"/>
      <c r="J21" s="15"/>
      <c r="K21" s="15"/>
      <c r="L21" s="15"/>
      <c r="M21" s="15"/>
      <c r="N21" s="15"/>
      <c r="O21" s="17"/>
    </row>
    <row r="22" spans="1:15" s="35" customFormat="1" ht="23.25" customHeight="1">
      <c r="A22" s="38" t="s">
        <v>5</v>
      </c>
      <c r="B22" s="39"/>
      <c r="C22" s="93"/>
      <c r="D22" s="94"/>
      <c r="E22" s="94"/>
      <c r="F22" s="34"/>
      <c r="G22" s="34"/>
      <c r="H22" s="39"/>
      <c r="I22" s="51"/>
      <c r="J22" s="34"/>
      <c r="K22" s="34"/>
      <c r="L22" s="34"/>
      <c r="M22" s="34"/>
      <c r="N22" s="34"/>
      <c r="O22" s="44"/>
    </row>
    <row r="23" spans="1:15" ht="14.25">
      <c r="A23" s="33"/>
      <c r="C23" s="45"/>
      <c r="D23" s="9"/>
      <c r="E23" s="40"/>
      <c r="F23" s="40"/>
      <c r="G23" s="7"/>
      <c r="H23" s="41"/>
      <c r="I23" s="52"/>
      <c r="J23" s="40"/>
      <c r="K23" s="40"/>
      <c r="L23" s="7"/>
      <c r="M23" s="7"/>
      <c r="N23" s="40"/>
      <c r="O23" s="53"/>
    </row>
    <row r="24" spans="1:15" s="14" customFormat="1" ht="23.25" customHeight="1">
      <c r="A24" s="20" t="s">
        <v>22</v>
      </c>
      <c r="B24" s="21"/>
      <c r="C24" s="43"/>
      <c r="D24" s="18"/>
      <c r="E24" s="22"/>
      <c r="F24" s="23"/>
      <c r="G24" s="23"/>
      <c r="H24" s="23"/>
      <c r="I24" s="50"/>
      <c r="J24" s="18"/>
      <c r="K24" s="10"/>
      <c r="L24" s="10"/>
      <c r="M24" s="10"/>
      <c r="N24" s="10"/>
      <c r="O24" s="13"/>
    </row>
    <row r="25" spans="2:15" ht="15.75" customHeight="1" thickBot="1">
      <c r="B25" s="16"/>
      <c r="C25" s="46"/>
      <c r="D25" s="24"/>
      <c r="E25" s="24"/>
      <c r="F25" s="24"/>
      <c r="G25" s="24"/>
      <c r="H25" s="24"/>
      <c r="I25" s="54"/>
      <c r="J25" s="25"/>
      <c r="K25" s="25"/>
      <c r="L25" s="25"/>
      <c r="M25" s="25"/>
      <c r="N25" s="25"/>
      <c r="O25" s="55"/>
    </row>
    <row r="26" spans="1:15" ht="14.25">
      <c r="A26" s="33" t="s">
        <v>9</v>
      </c>
      <c r="E26" s="32"/>
      <c r="F26" s="32"/>
      <c r="G26" s="5"/>
      <c r="H26" s="5"/>
      <c r="J26" s="32"/>
      <c r="K26" s="32"/>
      <c r="N26" s="32"/>
      <c r="O26" s="32"/>
    </row>
    <row r="27" ht="14.25">
      <c r="C27" s="4" t="s">
        <v>23</v>
      </c>
    </row>
  </sheetData>
  <mergeCells count="6">
    <mergeCell ref="N5:O5"/>
    <mergeCell ref="E5:H5"/>
    <mergeCell ref="A3:I3"/>
    <mergeCell ref="A2:I2"/>
    <mergeCell ref="K3:N3"/>
    <mergeCell ref="K2:N2"/>
  </mergeCells>
  <printOptions/>
  <pageMargins left="0.4" right="0.49" top="0.47" bottom="0.7874015748031497" header="0.35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="88" zoomScaleNormal="88" workbookViewId="0" topLeftCell="A1">
      <selection activeCell="K2" sqref="K2:N2"/>
    </sheetView>
  </sheetViews>
  <sheetFormatPr defaultColWidth="9.00390625" defaultRowHeight="13.5"/>
  <cols>
    <col min="1" max="1" width="31.75390625" style="5" customWidth="1"/>
    <col min="2" max="2" width="7.625" style="4" bestFit="1" customWidth="1"/>
    <col min="3" max="3" width="8.625" style="4" bestFit="1" customWidth="1"/>
    <col min="4" max="6" width="7.625" style="4" bestFit="1" customWidth="1"/>
    <col min="7" max="7" width="7.625" style="4" customWidth="1"/>
    <col min="8" max="8" width="8.625" style="4" bestFit="1" customWidth="1"/>
    <col min="9" max="9" width="7.625" style="4" bestFit="1" customWidth="1"/>
    <col min="10" max="10" width="7.625" style="5" bestFit="1" customWidth="1"/>
    <col min="11" max="11" width="7.50390625" style="5" customWidth="1"/>
    <col min="12" max="15" width="7.625" style="5" bestFit="1" customWidth="1"/>
    <col min="16" max="16384" width="9.00390625" style="5" customWidth="1"/>
  </cols>
  <sheetData>
    <row r="1" spans="1:14" ht="14.25">
      <c r="A1" s="4" t="s">
        <v>8</v>
      </c>
      <c r="N1" s="6"/>
    </row>
    <row r="2" spans="1:14" ht="15" thickBo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K2" s="123" t="s">
        <v>37</v>
      </c>
      <c r="L2" s="123"/>
      <c r="M2" s="123"/>
      <c r="N2" s="123"/>
    </row>
    <row r="3" spans="1:14" ht="22.5" customHeight="1" thickBot="1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K3" s="123" t="s">
        <v>36</v>
      </c>
      <c r="L3" s="123"/>
      <c r="M3" s="123"/>
      <c r="N3" s="123"/>
    </row>
    <row r="4" ht="6.75" customHeight="1" thickBot="1"/>
    <row r="5" spans="1:15" s="71" customFormat="1" ht="20.25" customHeight="1">
      <c r="A5" s="66" t="s">
        <v>25</v>
      </c>
      <c r="B5" s="67" t="s">
        <v>7</v>
      </c>
      <c r="C5" s="68"/>
      <c r="D5" s="69"/>
      <c r="E5" s="121"/>
      <c r="F5" s="122"/>
      <c r="G5" s="122"/>
      <c r="H5" s="122"/>
      <c r="I5" s="68"/>
      <c r="J5" s="70"/>
      <c r="K5" s="70"/>
      <c r="L5" s="70"/>
      <c r="M5" s="70"/>
      <c r="N5" s="119"/>
      <c r="O5" s="120"/>
    </row>
    <row r="6" spans="1:15" s="31" customFormat="1" ht="12">
      <c r="A6" s="26" t="s">
        <v>2</v>
      </c>
      <c r="B6" s="27" t="s">
        <v>26</v>
      </c>
      <c r="C6" s="28"/>
      <c r="D6" s="29"/>
      <c r="E6" s="29"/>
      <c r="F6" s="29"/>
      <c r="G6" s="29"/>
      <c r="H6" s="48"/>
      <c r="I6" s="28"/>
      <c r="J6" s="26"/>
      <c r="K6" s="26"/>
      <c r="L6" s="26"/>
      <c r="M6" s="26"/>
      <c r="N6" s="26"/>
      <c r="O6" s="30"/>
    </row>
    <row r="7" spans="1:15" s="14" customFormat="1" ht="14.25">
      <c r="A7" s="10" t="s">
        <v>27</v>
      </c>
      <c r="B7" s="11">
        <v>110</v>
      </c>
      <c r="C7" s="42">
        <v>86</v>
      </c>
      <c r="D7" s="12">
        <v>2</v>
      </c>
      <c r="E7" s="12">
        <v>37</v>
      </c>
      <c r="F7" s="10"/>
      <c r="G7" s="10"/>
      <c r="H7" s="47"/>
      <c r="I7" s="42"/>
      <c r="J7" s="10"/>
      <c r="K7" s="10"/>
      <c r="L7" s="10"/>
      <c r="M7" s="10"/>
      <c r="N7" s="10"/>
      <c r="O7" s="13"/>
    </row>
    <row r="8" spans="1:15" s="14" customFormat="1" ht="23.25" customHeight="1">
      <c r="A8" s="36" t="s">
        <v>15</v>
      </c>
      <c r="B8" s="11">
        <v>21.742</v>
      </c>
      <c r="C8" s="74">
        <v>27.185</v>
      </c>
      <c r="D8" s="75">
        <v>30.229</v>
      </c>
      <c r="E8" s="75">
        <v>30.572</v>
      </c>
      <c r="F8" s="10"/>
      <c r="G8" s="10"/>
      <c r="H8" s="47"/>
      <c r="I8" s="42"/>
      <c r="J8" s="10"/>
      <c r="K8" s="10"/>
      <c r="L8" s="10"/>
      <c r="M8" s="10"/>
      <c r="N8" s="10"/>
      <c r="O8" s="13"/>
    </row>
    <row r="9" spans="1:15" s="14" customFormat="1" ht="23.25" customHeight="1">
      <c r="A9" s="36" t="s">
        <v>16</v>
      </c>
      <c r="B9" s="11">
        <v>70.83</v>
      </c>
      <c r="C9" s="76">
        <v>76.358</v>
      </c>
      <c r="D9" s="75">
        <v>82.377</v>
      </c>
      <c r="E9" s="77">
        <v>82.974</v>
      </c>
      <c r="F9" s="10"/>
      <c r="G9" s="10"/>
      <c r="H9" s="47"/>
      <c r="I9" s="42"/>
      <c r="J9" s="10"/>
      <c r="K9" s="10"/>
      <c r="L9" s="10"/>
      <c r="M9" s="10"/>
      <c r="N9" s="10"/>
      <c r="O9" s="13"/>
    </row>
    <row r="10" spans="1:15" s="14" customFormat="1" ht="23.25" customHeight="1">
      <c r="A10" s="36" t="s">
        <v>4</v>
      </c>
      <c r="B10" s="11">
        <v>20</v>
      </c>
      <c r="C10" s="78">
        <v>26</v>
      </c>
      <c r="D10" s="79">
        <v>26</v>
      </c>
      <c r="E10" s="80">
        <v>26</v>
      </c>
      <c r="F10" s="10"/>
      <c r="G10" s="10"/>
      <c r="H10" s="47"/>
      <c r="I10" s="42"/>
      <c r="J10" s="10"/>
      <c r="K10" s="10"/>
      <c r="L10" s="10"/>
      <c r="M10" s="10"/>
      <c r="N10" s="10"/>
      <c r="O10" s="13"/>
    </row>
    <row r="11" spans="1:15" s="14" customFormat="1" ht="23.25" customHeight="1">
      <c r="A11" s="3" t="s">
        <v>12</v>
      </c>
      <c r="B11" s="11">
        <v>33.075</v>
      </c>
      <c r="C11" s="81">
        <v>39.543</v>
      </c>
      <c r="D11" s="82">
        <v>39.137</v>
      </c>
      <c r="E11" s="83">
        <v>40.504</v>
      </c>
      <c r="F11" s="10"/>
      <c r="G11" s="10"/>
      <c r="H11" s="47"/>
      <c r="I11" s="42"/>
      <c r="J11" s="10"/>
      <c r="K11" s="10"/>
      <c r="L11" s="10"/>
      <c r="M11" s="10"/>
      <c r="N11" s="10"/>
      <c r="O11" s="13"/>
    </row>
    <row r="12" spans="1:15" s="14" customFormat="1" ht="21.75" customHeight="1">
      <c r="A12" s="3" t="s">
        <v>10</v>
      </c>
      <c r="B12" s="11">
        <v>5.2</v>
      </c>
      <c r="C12" s="84">
        <v>4.1</v>
      </c>
      <c r="D12" s="73">
        <v>4.1</v>
      </c>
      <c r="E12" s="85">
        <v>4.1</v>
      </c>
      <c r="F12" s="10"/>
      <c r="G12" s="10"/>
      <c r="H12" s="47"/>
      <c r="I12" s="42"/>
      <c r="J12" s="10"/>
      <c r="K12" s="10"/>
      <c r="L12" s="10"/>
      <c r="M12" s="10"/>
      <c r="N12" s="10"/>
      <c r="O12" s="13"/>
    </row>
    <row r="13" spans="1:15" ht="18.75" customHeight="1">
      <c r="A13" s="2" t="s">
        <v>11</v>
      </c>
      <c r="B13" s="8">
        <v>32.515</v>
      </c>
      <c r="C13" s="86">
        <v>12.358</v>
      </c>
      <c r="D13" s="87">
        <v>8.908</v>
      </c>
      <c r="E13" s="88">
        <v>9.932</v>
      </c>
      <c r="F13" s="15"/>
      <c r="G13" s="15"/>
      <c r="H13" s="16"/>
      <c r="I13" s="49"/>
      <c r="J13" s="15"/>
      <c r="K13" s="15"/>
      <c r="L13" s="15"/>
      <c r="M13" s="15"/>
      <c r="N13" s="15"/>
      <c r="O13" s="17"/>
    </row>
    <row r="14" spans="1:15" s="14" customFormat="1" ht="23.25" customHeight="1">
      <c r="A14" s="3" t="s">
        <v>17</v>
      </c>
      <c r="B14" s="19">
        <f>B13-B8</f>
        <v>10.773</v>
      </c>
      <c r="C14" s="95">
        <v>11.87</v>
      </c>
      <c r="D14" s="96">
        <v>8.56</v>
      </c>
      <c r="E14" s="83">
        <v>9.549</v>
      </c>
      <c r="F14" s="18"/>
      <c r="G14" s="18"/>
      <c r="H14" s="19"/>
      <c r="I14" s="50"/>
      <c r="J14" s="18"/>
      <c r="K14" s="18"/>
      <c r="L14" s="18"/>
      <c r="M14" s="18"/>
      <c r="N14" s="18"/>
      <c r="O14" s="62"/>
    </row>
    <row r="15" spans="1:15" s="61" customFormat="1" ht="23.25" customHeight="1">
      <c r="A15" s="72" t="s">
        <v>18</v>
      </c>
      <c r="B15" s="57">
        <v>77.461</v>
      </c>
      <c r="C15" s="89">
        <v>84.061</v>
      </c>
      <c r="D15" s="97">
        <v>87.94</v>
      </c>
      <c r="E15" s="91">
        <v>89.159</v>
      </c>
      <c r="F15" s="58"/>
      <c r="G15" s="58"/>
      <c r="H15" s="59"/>
      <c r="I15" s="64"/>
      <c r="J15" s="58"/>
      <c r="K15" s="58"/>
      <c r="L15" s="58"/>
      <c r="M15" s="58"/>
      <c r="N15" s="58"/>
      <c r="O15" s="60"/>
    </row>
    <row r="16" spans="1:15" s="14" customFormat="1" ht="23.25" customHeight="1">
      <c r="A16" s="36" t="s">
        <v>3</v>
      </c>
      <c r="B16" s="11">
        <v>20</v>
      </c>
      <c r="C16" s="84">
        <v>24.5</v>
      </c>
      <c r="D16" s="73">
        <v>24.5</v>
      </c>
      <c r="E16" s="85">
        <v>24.5</v>
      </c>
      <c r="F16" s="10"/>
      <c r="G16" s="10"/>
      <c r="H16" s="47"/>
      <c r="I16" s="42"/>
      <c r="J16" s="10"/>
      <c r="K16" s="10"/>
      <c r="L16" s="10"/>
      <c r="M16" s="10"/>
      <c r="N16" s="10"/>
      <c r="O16" s="13"/>
    </row>
    <row r="17" spans="1:15" s="61" customFormat="1" ht="23.25" customHeight="1">
      <c r="A17" s="56" t="s">
        <v>6</v>
      </c>
      <c r="B17" s="65">
        <v>1</v>
      </c>
      <c r="C17" s="89">
        <v>1</v>
      </c>
      <c r="D17" s="90">
        <v>1</v>
      </c>
      <c r="E17" s="98">
        <v>1</v>
      </c>
      <c r="F17" s="58"/>
      <c r="G17" s="58"/>
      <c r="H17" s="59"/>
      <c r="I17" s="64"/>
      <c r="J17" s="58"/>
      <c r="K17" s="58"/>
      <c r="L17" s="58"/>
      <c r="M17" s="58"/>
      <c r="N17" s="58"/>
      <c r="O17" s="60"/>
    </row>
    <row r="18" spans="1:15" ht="23.25" customHeight="1">
      <c r="A18" s="1" t="s">
        <v>28</v>
      </c>
      <c r="B18" s="16">
        <f>B9-B8</f>
        <v>49.087999999999994</v>
      </c>
      <c r="C18" s="86">
        <f>C9-C8</f>
        <v>49.173</v>
      </c>
      <c r="D18" s="87">
        <v>53.697</v>
      </c>
      <c r="E18" s="88">
        <v>53.41</v>
      </c>
      <c r="F18" s="15"/>
      <c r="G18" s="15"/>
      <c r="H18" s="16"/>
      <c r="I18" s="49"/>
      <c r="J18" s="15"/>
      <c r="K18" s="15"/>
      <c r="L18" s="15"/>
      <c r="M18" s="15"/>
      <c r="N18" s="15"/>
      <c r="O18" s="17"/>
    </row>
    <row r="19" spans="1:15" ht="23.25" customHeight="1">
      <c r="A19" s="1" t="s">
        <v>29</v>
      </c>
      <c r="B19" s="16">
        <v>49.09</v>
      </c>
      <c r="C19" s="86">
        <f>C18*C17</f>
        <v>49.173</v>
      </c>
      <c r="D19" s="87">
        <v>53.724</v>
      </c>
      <c r="E19" s="88">
        <v>53.438</v>
      </c>
      <c r="F19" s="15"/>
      <c r="G19" s="15"/>
      <c r="H19" s="16"/>
      <c r="I19" s="49"/>
      <c r="J19" s="15"/>
      <c r="K19" s="15"/>
      <c r="L19" s="15"/>
      <c r="M19" s="15"/>
      <c r="N19" s="15"/>
      <c r="O19" s="17"/>
    </row>
    <row r="20" spans="1:15" ht="23.25" customHeight="1">
      <c r="A20" s="1" t="s">
        <v>30</v>
      </c>
      <c r="B20" s="102">
        <f>B9*B17</f>
        <v>70.83</v>
      </c>
      <c r="C20" s="99">
        <f>C9*C17</f>
        <v>76.358</v>
      </c>
      <c r="D20" s="87">
        <f>D9*D17</f>
        <v>82.377</v>
      </c>
      <c r="E20" s="99">
        <f>E9*E17</f>
        <v>82.974</v>
      </c>
      <c r="F20" s="15"/>
      <c r="G20" s="15"/>
      <c r="H20" s="16"/>
      <c r="I20" s="49"/>
      <c r="J20" s="15"/>
      <c r="K20" s="15"/>
      <c r="L20" s="15"/>
      <c r="M20" s="15"/>
      <c r="N20" s="15"/>
      <c r="O20" s="17"/>
    </row>
    <row r="21" spans="1:15" ht="23.25" customHeight="1">
      <c r="A21" s="1" t="s">
        <v>31</v>
      </c>
      <c r="B21" s="17">
        <f>B14+(B20-B15)</f>
        <v>4.1419999999999995</v>
      </c>
      <c r="C21" s="100">
        <f>C14+(C20-C15)</f>
        <v>4.166999999999996</v>
      </c>
      <c r="D21" s="15">
        <f>D14+(D20-D15)</f>
        <v>2.996999999999998</v>
      </c>
      <c r="E21" s="100">
        <f>E14+(E20-E15)</f>
        <v>3.363999999999997</v>
      </c>
      <c r="F21" s="15"/>
      <c r="G21" s="15"/>
      <c r="H21" s="16"/>
      <c r="I21" s="49"/>
      <c r="J21" s="15"/>
      <c r="K21" s="15"/>
      <c r="L21" s="15"/>
      <c r="M21" s="15"/>
      <c r="N21" s="15"/>
      <c r="O21" s="17"/>
    </row>
    <row r="22" spans="1:15" s="35" customFormat="1" ht="23.25" customHeight="1">
      <c r="A22" s="38" t="s">
        <v>5</v>
      </c>
      <c r="B22" s="44"/>
      <c r="C22" s="101"/>
      <c r="D22" s="39"/>
      <c r="E22" s="39"/>
      <c r="F22" s="34"/>
      <c r="G22" s="34"/>
      <c r="H22" s="39"/>
      <c r="I22" s="51"/>
      <c r="J22" s="34"/>
      <c r="K22" s="34"/>
      <c r="L22" s="34"/>
      <c r="M22" s="34"/>
      <c r="N22" s="34"/>
      <c r="O22" s="44"/>
    </row>
    <row r="23" spans="1:15" ht="14.25">
      <c r="A23" s="33"/>
      <c r="C23" s="45"/>
      <c r="D23" s="9"/>
      <c r="E23" s="40"/>
      <c r="F23" s="40"/>
      <c r="G23" s="7"/>
      <c r="H23" s="41"/>
      <c r="I23" s="52"/>
      <c r="J23" s="40"/>
      <c r="K23" s="40"/>
      <c r="L23" s="7"/>
      <c r="M23" s="7"/>
      <c r="N23" s="40"/>
      <c r="O23" s="53"/>
    </row>
    <row r="24" spans="1:15" s="14" customFormat="1" ht="23.25" customHeight="1">
      <c r="A24" s="20" t="s">
        <v>32</v>
      </c>
      <c r="B24" s="21"/>
      <c r="C24" s="43"/>
      <c r="D24" s="18"/>
      <c r="E24" s="22"/>
      <c r="F24" s="23"/>
      <c r="G24" s="23"/>
      <c r="H24" s="23"/>
      <c r="I24" s="50"/>
      <c r="J24" s="18"/>
      <c r="K24" s="10"/>
      <c r="L24" s="10"/>
      <c r="M24" s="10"/>
      <c r="N24" s="10"/>
      <c r="O24" s="13"/>
    </row>
    <row r="25" spans="2:15" ht="15.75" customHeight="1" thickBot="1">
      <c r="B25" s="16"/>
      <c r="C25" s="46"/>
      <c r="D25" s="24"/>
      <c r="E25" s="24"/>
      <c r="F25" s="24"/>
      <c r="G25" s="24"/>
      <c r="H25" s="24"/>
      <c r="I25" s="54"/>
      <c r="J25" s="25"/>
      <c r="K25" s="25"/>
      <c r="L25" s="25"/>
      <c r="M25" s="25"/>
      <c r="N25" s="25"/>
      <c r="O25" s="55"/>
    </row>
    <row r="26" spans="1:15" ht="14.25">
      <c r="A26" s="33" t="s">
        <v>9</v>
      </c>
      <c r="E26" s="32"/>
      <c r="F26" s="32"/>
      <c r="G26" s="5"/>
      <c r="H26" s="5"/>
      <c r="J26" s="32"/>
      <c r="K26" s="32"/>
      <c r="N26" s="32"/>
      <c r="O26" s="32"/>
    </row>
    <row r="27" ht="14.25">
      <c r="C27" s="4" t="s">
        <v>23</v>
      </c>
    </row>
  </sheetData>
  <mergeCells count="6">
    <mergeCell ref="N5:O5"/>
    <mergeCell ref="E5:H5"/>
    <mergeCell ref="A3:I3"/>
    <mergeCell ref="A2:I2"/>
    <mergeCell ref="K3:N3"/>
    <mergeCell ref="K2:N2"/>
  </mergeCells>
  <printOptions/>
  <pageMargins left="0.4" right="0.49" top="0.47" bottom="0.7874015748031497" header="0.35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</dc:creator>
  <cp:keywords/>
  <dc:description/>
  <cp:lastModifiedBy>document</cp:lastModifiedBy>
  <cp:lastPrinted>2010-05-13T01:54:33Z</cp:lastPrinted>
  <dcterms:created xsi:type="dcterms:W3CDTF">2008-04-22T03:31:28Z</dcterms:created>
  <dcterms:modified xsi:type="dcterms:W3CDTF">2010-05-14T07:06:15Z</dcterms:modified>
  <cp:category/>
  <cp:version/>
  <cp:contentType/>
  <cp:contentStatus/>
</cp:coreProperties>
</file>